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Enrica\Google Drive\FEAMP\FMC_Mis. 1.2_Concessione\"/>
    </mc:Choice>
  </mc:AlternateContent>
  <xr:revisionPtr revIDLastSave="0" documentId="13_ncr:1_{047729C7-4DFB-4E99-8BA7-67F3E5A7FB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legato A" sheetId="1" r:id="rId1"/>
    <sheet name="Allegato B" sheetId="2" r:id="rId2"/>
    <sheet name="Allegato 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3" l="1"/>
  <c r="G7" i="3"/>
  <c r="I4" i="2" l="1"/>
  <c r="J4" i="2"/>
  <c r="H4" i="2"/>
  <c r="I8" i="1" l="1"/>
  <c r="J8" i="1" l="1"/>
</calcChain>
</file>

<file path=xl/sharedStrings.xml><?xml version="1.0" encoding="utf-8"?>
<sst xmlns="http://schemas.openxmlformats.org/spreadsheetml/2006/main" count="63" uniqueCount="41">
  <si>
    <t>Punteggio</t>
  </si>
  <si>
    <t>Importo Spesa ammissibile</t>
  </si>
  <si>
    <t xml:space="preserve"> % contributo (b/a)</t>
  </si>
  <si>
    <t>Richiedente</t>
  </si>
  <si>
    <t>C.F./P.IVA</t>
  </si>
  <si>
    <t>Indirizzo</t>
  </si>
  <si>
    <t>Città</t>
  </si>
  <si>
    <t>CAP</t>
  </si>
  <si>
    <t>Codice pratica</t>
  </si>
  <si>
    <t>Contributo CONCEDIBILE</t>
  </si>
  <si>
    <t>Contributo concesso</t>
  </si>
  <si>
    <t xml:space="preserve"> </t>
  </si>
  <si>
    <t>capitolo 2160320022  UE (50%)</t>
  </si>
  <si>
    <t>capitolo   2160320016
Regione  (15 %)</t>
  </si>
  <si>
    <t>capitolo  2160320021   STATO  (35 %)</t>
  </si>
  <si>
    <t xml:space="preserve">Allegato A:  GRADUATORIA ISTANZE AMMESSE A CONTRIBUTO AVVISO PUBBLICO Azione 1.2 - Reg. (UE) n. 1303/2013 e Reg. (UE) n. 508/2014. PO FEAMP 2014/2020 - Priorità IV - Sviluppo locale di tipo partecipativo (CLLD). Incentivi per l'avvio di start up, potenziamento e sviluppo di Micro, Piccole e Medie Imprese (MPMI) già esistenti nel settore della pesca e nei settori collegati (blue economy) - emanato dal Flag Marche Centro - Società consortile a.r.l. </t>
  </si>
  <si>
    <t xml:space="preserve">Allegato B:  CONCESSIONE CONTRIBUTI Azione 1.2 - Reg. (UE) n. 1303/2013 e Reg. (UE) n. 508/2014. PO FEAMP 2014/2020 - Priorità IV - Sviluppo locale di tipo partecipativo (CLLD). Incentivi per l'avvio di start up, potenziamento e sviluppo di Micro, Piccole e Medie Imprese (MPMI) già esistenti nel settore della pesca e nei settori collegati (blue economy) - emanato dal Flag Marche Centro - Società consortile a.r.l. </t>
  </si>
  <si>
    <t>01/1.2/2020</t>
  </si>
  <si>
    <t>BigBlu srl</t>
  </si>
  <si>
    <t>Civitanova Marche (MC)</t>
  </si>
  <si>
    <t>via Giacomo Matteotti, 123</t>
  </si>
  <si>
    <t>Contributo richiesto</t>
  </si>
  <si>
    <t>NOTA</t>
  </si>
  <si>
    <t>00180320434</t>
  </si>
  <si>
    <t>VIA PIER CAPPONI 28</t>
  </si>
  <si>
    <t>CIVITANOVA MARCHE (MC)</t>
  </si>
  <si>
    <t>TOTALE</t>
  </si>
  <si>
    <t>Casa del Pescatore soc. coop.</t>
  </si>
  <si>
    <t>02/1.2/2020</t>
  </si>
  <si>
    <t xml:space="preserve">Associazione Produttori Pesca soc. coop. </t>
  </si>
  <si>
    <t>03/1.2/2020</t>
  </si>
  <si>
    <t>04/1.2/2020</t>
  </si>
  <si>
    <r>
      <t xml:space="preserve">Dalla proposta progettuale non emerge la portata innovativa richiesta dall’avviso dal momento che non si ravvisa un vantaggio competitivo per il beneficiario; inoltre,  l’intervento non rientra tra quelli ammissibili ai sensi del </t>
    </r>
    <r>
      <rPr>
        <u/>
        <sz val="8"/>
        <color theme="1"/>
        <rFont val="Calibri"/>
        <family val="2"/>
        <scheme val="minor"/>
      </rPr>
      <t>par. 4 Interventi Ammissibili</t>
    </r>
    <r>
      <rPr>
        <sz val="8"/>
        <color theme="1"/>
        <rFont val="Calibri"/>
        <family val="2"/>
        <scheme val="minor"/>
      </rPr>
      <t xml:space="preserve"> dell’avviso, poiché dall’esame della documentazione prodotta non emerge che l’iniziativa è legata all’attuazione di uno specifico piano aziendale. </t>
    </r>
  </si>
  <si>
    <t xml:space="preserve">Allegato C: ISTANZE NON AMMESSE A CONTRIBUTO AVVISO PUBBLICO Azione 1.2 - Reg. (UE) n. 1303/2013 e Reg. (UE) n. 508/2014. PO FEAMP 2014/2020 - Priorità IV - Sviluppo locale di tipo partecipativo (CLLD). Incentivi per l'avvio di start up, potenziamento e sviluppo di Micro, Piccole e Medie Imprese (MPMI) già esistenti nel settore della pesca e nei settori collegati (blue economy) - emanato dal Flag Marche Centro - Società consortile a.r.l. </t>
  </si>
  <si>
    <t xml:space="preserve">Associazione Civitanovesi Produttori Ittici Soc. Coop. </t>
  </si>
  <si>
    <t>00327880431</t>
  </si>
  <si>
    <t>Via Molo sud snc</t>
  </si>
  <si>
    <t>00171980428</t>
  </si>
  <si>
    <t>Via Vanoni, 4</t>
  </si>
  <si>
    <t>ANCONA</t>
  </si>
  <si>
    <t>02005600438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</si>
</sst>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&quot;€&quot;\ #,##0.00;[Red]\-&quot;€&quot;\ 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10" fontId="1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6"/>
  <sheetViews>
    <sheetView tabSelected="1" workbookViewId="0">
      <selection activeCell="E7" sqref="E7"/>
    </sheetView>
  </sheetViews>
  <sheetFormatPr defaultColWidth="9.140625" defaultRowHeight="15" x14ac:dyDescent="0.25"/>
  <cols>
    <col min="1" max="1" width="4.5703125" style="2" customWidth="1"/>
    <col min="2" max="2" width="11.42578125" style="2" customWidth="1"/>
    <col min="3" max="3" width="13.28515625" style="2" customWidth="1"/>
    <col min="4" max="4" width="33" style="2" customWidth="1"/>
    <col min="5" max="5" width="28.7109375" style="2" customWidth="1"/>
    <col min="6" max="6" width="36.5703125" style="2" customWidth="1"/>
    <col min="7" max="7" width="24.85546875" style="2" customWidth="1"/>
    <col min="8" max="8" width="9.140625" style="2"/>
    <col min="9" max="9" width="13.140625" style="2" bestFit="1" customWidth="1"/>
    <col min="10" max="10" width="11.85546875" style="2" bestFit="1" customWidth="1"/>
    <col min="11" max="11" width="12.28515625" style="2" customWidth="1"/>
    <col min="12" max="12" width="9.5703125" style="2" bestFit="1" customWidth="1"/>
    <col min="13" max="13" width="11.5703125" style="2" bestFit="1" customWidth="1"/>
    <col min="14" max="16384" width="9.140625" style="2"/>
  </cols>
  <sheetData>
    <row r="3" spans="1:12" ht="51.75" customHeight="1" x14ac:dyDescent="0.2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15.75" x14ac:dyDescent="0.25">
      <c r="A4" s="3"/>
    </row>
    <row r="6" spans="1:12" ht="25.5" x14ac:dyDescent="0.25">
      <c r="B6" s="1" t="s">
        <v>0</v>
      </c>
      <c r="C6" s="1" t="s">
        <v>8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1</v>
      </c>
      <c r="J6" s="1" t="s">
        <v>9</v>
      </c>
      <c r="K6" s="1" t="s">
        <v>2</v>
      </c>
    </row>
    <row r="7" spans="1:12" s="10" customFormat="1" ht="30" customHeight="1" x14ac:dyDescent="0.25">
      <c r="A7" s="9">
        <v>1</v>
      </c>
      <c r="B7" s="9">
        <v>56.6</v>
      </c>
      <c r="C7" s="9" t="s">
        <v>17</v>
      </c>
      <c r="D7" s="9" t="s">
        <v>18</v>
      </c>
      <c r="E7" s="28" t="s">
        <v>40</v>
      </c>
      <c r="F7" s="9" t="s">
        <v>20</v>
      </c>
      <c r="G7" s="9" t="s">
        <v>19</v>
      </c>
      <c r="H7" s="9">
        <v>62012</v>
      </c>
      <c r="I7" s="12">
        <v>184514.38</v>
      </c>
      <c r="J7" s="12">
        <v>92257.19</v>
      </c>
      <c r="K7" s="13">
        <v>0.5</v>
      </c>
      <c r="L7" s="14"/>
    </row>
    <row r="8" spans="1:12" x14ac:dyDescent="0.25">
      <c r="I8" s="11">
        <f>SUM(I7:I7)</f>
        <v>184514.38</v>
      </c>
      <c r="J8" s="11">
        <f>SUM(J7:J7)</f>
        <v>92257.19</v>
      </c>
    </row>
    <row r="11" spans="1:12" x14ac:dyDescent="0.25">
      <c r="C11" s="2" t="s">
        <v>11</v>
      </c>
      <c r="I11" s="8"/>
      <c r="J11" s="8"/>
      <c r="K11" s="8"/>
      <c r="L11" s="8"/>
    </row>
    <row r="12" spans="1:12" x14ac:dyDescent="0.25">
      <c r="K12" s="8"/>
    </row>
    <row r="14" spans="1:12" x14ac:dyDescent="0.25">
      <c r="D14" s="5"/>
      <c r="J14" s="8"/>
    </row>
    <row r="15" spans="1:12" x14ac:dyDescent="0.25">
      <c r="D15" s="5"/>
    </row>
    <row r="16" spans="1:12" x14ac:dyDescent="0.25">
      <c r="D16" s="5"/>
    </row>
  </sheetData>
  <mergeCells count="1">
    <mergeCell ref="A3:K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"/>
  <sheetViews>
    <sheetView workbookViewId="0">
      <selection activeCell="C8" sqref="C8"/>
    </sheetView>
  </sheetViews>
  <sheetFormatPr defaultColWidth="9.140625" defaultRowHeight="15" x14ac:dyDescent="0.25"/>
  <cols>
    <col min="1" max="1" width="14.42578125" style="4" customWidth="1"/>
    <col min="2" max="2" width="48" style="4" customWidth="1"/>
    <col min="3" max="3" width="39.140625" style="4" customWidth="1"/>
    <col min="4" max="4" width="27.42578125" style="4" customWidth="1"/>
    <col min="5" max="5" width="28" style="4" customWidth="1"/>
    <col min="6" max="6" width="7" style="4" customWidth="1"/>
    <col min="7" max="7" width="11.85546875" style="4" bestFit="1" customWidth="1"/>
    <col min="8" max="8" width="12.85546875" style="4" customWidth="1"/>
    <col min="9" max="9" width="14" style="4" customWidth="1"/>
    <col min="10" max="10" width="14.28515625" style="4" customWidth="1"/>
    <col min="11" max="16384" width="9.140625" style="4"/>
  </cols>
  <sheetData>
    <row r="1" spans="1:11" ht="72" customHeight="1" x14ac:dyDescent="0.2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5.7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1" ht="63.75" customHeight="1" x14ac:dyDescent="0.25">
      <c r="A3" s="6" t="s">
        <v>8</v>
      </c>
      <c r="B3" s="6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6" t="s">
        <v>10</v>
      </c>
      <c r="H3" s="6" t="s">
        <v>12</v>
      </c>
      <c r="I3" s="6" t="s">
        <v>14</v>
      </c>
      <c r="J3" s="6" t="s">
        <v>13</v>
      </c>
      <c r="K3" s="7"/>
    </row>
    <row r="4" spans="1:11" ht="30" customHeight="1" x14ac:dyDescent="0.25">
      <c r="A4" s="9" t="s">
        <v>17</v>
      </c>
      <c r="B4" s="9" t="s">
        <v>18</v>
      </c>
      <c r="C4" s="28" t="s">
        <v>40</v>
      </c>
      <c r="D4" s="9" t="s">
        <v>20</v>
      </c>
      <c r="E4" s="9" t="s">
        <v>19</v>
      </c>
      <c r="F4" s="9">
        <v>62012</v>
      </c>
      <c r="G4" s="16">
        <v>92257.19</v>
      </c>
      <c r="H4" s="15">
        <f>G4*0.5</f>
        <v>46128.595000000001</v>
      </c>
      <c r="I4" s="15">
        <f>G4*0.35-0.01</f>
        <v>32290.0065</v>
      </c>
      <c r="J4" s="15">
        <f>G4*0.15</f>
        <v>13838.5785</v>
      </c>
    </row>
  </sheetData>
  <mergeCells count="2">
    <mergeCell ref="A2:J2"/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6AF23-693C-4B77-A4B2-5616CF0CF7DC}">
  <dimension ref="A1:L11"/>
  <sheetViews>
    <sheetView workbookViewId="0">
      <selection activeCell="C17" sqref="C17"/>
    </sheetView>
  </sheetViews>
  <sheetFormatPr defaultColWidth="9.140625" defaultRowHeight="15" x14ac:dyDescent="0.25"/>
  <cols>
    <col min="1" max="1" width="11" style="4" bestFit="1" customWidth="1"/>
    <col min="2" max="2" width="42.85546875" style="4" bestFit="1" customWidth="1"/>
    <col min="3" max="3" width="13.5703125" style="4" customWidth="1"/>
    <col min="4" max="4" width="27.42578125" style="4" customWidth="1"/>
    <col min="5" max="5" width="28" style="4" customWidth="1"/>
    <col min="6" max="6" width="7" style="4" customWidth="1"/>
    <col min="7" max="7" width="11.85546875" style="4" bestFit="1" customWidth="1"/>
    <col min="8" max="8" width="12.85546875" style="4" customWidth="1"/>
    <col min="9" max="9" width="14" style="4" customWidth="1"/>
    <col min="10" max="10" width="49.85546875" style="4" customWidth="1"/>
    <col min="11" max="11" width="9.140625" style="4"/>
    <col min="12" max="12" width="118.28515625" style="4" customWidth="1"/>
    <col min="13" max="16384" width="9.140625" style="4"/>
  </cols>
  <sheetData>
    <row r="1" spans="1:12" ht="72" customHeight="1" x14ac:dyDescent="0.2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12" ht="15.75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12" ht="38.25" x14ac:dyDescent="0.25">
      <c r="A3" s="6" t="s">
        <v>8</v>
      </c>
      <c r="B3" s="6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1</v>
      </c>
      <c r="H3" s="1" t="s">
        <v>21</v>
      </c>
      <c r="I3" s="1" t="s">
        <v>2</v>
      </c>
      <c r="J3" s="1" t="s">
        <v>22</v>
      </c>
    </row>
    <row r="4" spans="1:12" ht="67.5" x14ac:dyDescent="0.25">
      <c r="A4" s="17" t="s">
        <v>28</v>
      </c>
      <c r="B4" s="18" t="s">
        <v>27</v>
      </c>
      <c r="C4" s="19" t="s">
        <v>23</v>
      </c>
      <c r="D4" s="17" t="s">
        <v>24</v>
      </c>
      <c r="E4" s="17" t="s">
        <v>25</v>
      </c>
      <c r="F4" s="17">
        <v>62012</v>
      </c>
      <c r="G4" s="20">
        <v>36017.01</v>
      </c>
      <c r="H4" s="20">
        <v>18008.509999999998</v>
      </c>
      <c r="I4" s="21">
        <v>0.5</v>
      </c>
      <c r="J4" s="27" t="s">
        <v>32</v>
      </c>
    </row>
    <row r="5" spans="1:12" ht="67.5" x14ac:dyDescent="0.25">
      <c r="A5" s="17" t="s">
        <v>30</v>
      </c>
      <c r="B5" s="18" t="s">
        <v>34</v>
      </c>
      <c r="C5" s="19" t="s">
        <v>35</v>
      </c>
      <c r="D5" s="17" t="s">
        <v>36</v>
      </c>
      <c r="E5" s="17" t="s">
        <v>25</v>
      </c>
      <c r="F5" s="17">
        <v>62012</v>
      </c>
      <c r="G5" s="20">
        <v>21849.599999999999</v>
      </c>
      <c r="H5" s="20">
        <v>10924.8</v>
      </c>
      <c r="I5" s="21">
        <v>0.5</v>
      </c>
      <c r="J5" s="27" t="s">
        <v>32</v>
      </c>
    </row>
    <row r="6" spans="1:12" ht="67.5" x14ac:dyDescent="0.25">
      <c r="A6" s="17" t="s">
        <v>31</v>
      </c>
      <c r="B6" s="18" t="s">
        <v>29</v>
      </c>
      <c r="C6" s="19" t="s">
        <v>37</v>
      </c>
      <c r="D6" s="17" t="s">
        <v>38</v>
      </c>
      <c r="E6" s="17" t="s">
        <v>39</v>
      </c>
      <c r="F6" s="17">
        <v>60125</v>
      </c>
      <c r="G6" s="20">
        <v>133750.39999999999</v>
      </c>
      <c r="H6" s="20">
        <v>66875.199999999997</v>
      </c>
      <c r="I6" s="21">
        <v>0.5</v>
      </c>
      <c r="J6" s="27" t="s">
        <v>32</v>
      </c>
    </row>
    <row r="7" spans="1:12" x14ac:dyDescent="0.25">
      <c r="A7" s="22" t="s">
        <v>26</v>
      </c>
      <c r="B7" s="23"/>
      <c r="C7" s="23"/>
      <c r="D7" s="23"/>
      <c r="E7" s="23"/>
      <c r="F7" s="22"/>
      <c r="G7" s="24">
        <f>SUM(G4:G6)</f>
        <v>191617.01</v>
      </c>
      <c r="H7" s="24">
        <f>SUM(H4:H6)</f>
        <v>95808.51</v>
      </c>
      <c r="I7" s="24"/>
      <c r="J7" s="24"/>
    </row>
    <row r="9" spans="1:12" x14ac:dyDescent="0.25">
      <c r="L9" s="25"/>
    </row>
    <row r="10" spans="1:12" x14ac:dyDescent="0.25">
      <c r="L10" s="25"/>
    </row>
    <row r="11" spans="1:12" x14ac:dyDescent="0.2">
      <c r="J11" s="25"/>
      <c r="L11" s="26"/>
    </row>
  </sheetData>
  <mergeCells count="2">
    <mergeCell ref="A1:I1"/>
    <mergeCell ref="A2:I2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Allegato A</vt:lpstr>
      <vt:lpstr>Allegato B</vt:lpstr>
      <vt:lpstr>Allegato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Gagliardini Anibaldi</dc:creator>
  <cp:lastModifiedBy>Enrica</cp:lastModifiedBy>
  <dcterms:created xsi:type="dcterms:W3CDTF">2017-11-06T14:52:41Z</dcterms:created>
  <dcterms:modified xsi:type="dcterms:W3CDTF">2020-08-07T08:16:28Z</dcterms:modified>
</cp:coreProperties>
</file>